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2995" windowHeight="9465"/>
  </bookViews>
  <sheets>
    <sheet name="Лист1 (2)" sheetId="1" r:id="rId1"/>
  </sheets>
  <calcPr calcId="145621" refMode="R1C1"/>
</workbook>
</file>

<file path=xl/calcChain.xml><?xml version="1.0" encoding="utf-8"?>
<calcChain xmlns="http://schemas.openxmlformats.org/spreadsheetml/2006/main">
  <c r="E51" i="1" l="1"/>
  <c r="D51" i="1"/>
  <c r="E50" i="1"/>
  <c r="D50" i="1"/>
  <c r="E49" i="1"/>
  <c r="D49" i="1"/>
  <c r="E48" i="1"/>
  <c r="D48" i="1"/>
  <c r="E47" i="1"/>
  <c r="D47" i="1"/>
  <c r="E46" i="1"/>
  <c r="D46" i="1"/>
  <c r="D45" i="1"/>
  <c r="E45" i="1"/>
  <c r="D44" i="1"/>
  <c r="E44" i="1"/>
  <c r="D43" i="1"/>
  <c r="E43" i="1"/>
  <c r="D42" i="1"/>
  <c r="E42" i="1"/>
  <c r="D41" i="1"/>
  <c r="E41" i="1"/>
  <c r="E40" i="1"/>
  <c r="D40" i="1"/>
  <c r="C29" i="1"/>
  <c r="E29" i="1" s="1"/>
  <c r="C28" i="1"/>
  <c r="E28" i="1" s="1"/>
  <c r="C27" i="1"/>
  <c r="E27" i="1" s="1"/>
  <c r="C26" i="1"/>
  <c r="E26" i="1" s="1"/>
  <c r="C25" i="1"/>
  <c r="D25" i="1"/>
  <c r="D26" i="1"/>
  <c r="D27" i="1"/>
  <c r="D28" i="1"/>
  <c r="D29" i="1"/>
  <c r="D30" i="1"/>
  <c r="D31" i="1"/>
  <c r="D32" i="1"/>
  <c r="D33" i="1"/>
  <c r="D34" i="1"/>
  <c r="D35" i="1"/>
  <c r="E25" i="1"/>
  <c r="E30" i="1"/>
  <c r="E31" i="1"/>
  <c r="E32" i="1"/>
  <c r="E33" i="1"/>
  <c r="E34" i="1"/>
  <c r="E35" i="1"/>
  <c r="E24" i="1"/>
  <c r="D24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</calcChain>
</file>

<file path=xl/sharedStrings.xml><?xml version="1.0" encoding="utf-8"?>
<sst xmlns="http://schemas.openxmlformats.org/spreadsheetml/2006/main" count="123" uniqueCount="84">
  <si>
    <t>Стеллажи в разобранном виде, качественно упакованы.</t>
  </si>
  <si>
    <t>Характеристика стеллажа
Высота*длина*глубина, мм</t>
  </si>
  <si>
    <t>Цена,
4 полки</t>
  </si>
  <si>
    <t>2000х1820х600</t>
  </si>
  <si>
    <t>шт</t>
  </si>
  <si>
    <t>Прайс-лист на стеллажи с нагрузкой на полку до 500 кг</t>
  </si>
  <si>
    <t xml:space="preserve">Стеллажи серии SGR  могут выдерживать нагрузку до 3000 кг, каждая полка стеллажа изготовлена из металлического листа усиленного ребром жесткости, полка стеллажа серии SGR выдерживает нагрузку до 500 кг. </t>
  </si>
  <si>
    <t xml:space="preserve">2000х1200х600 </t>
  </si>
  <si>
    <t>Цена,
3 полки</t>
  </si>
  <si>
    <t>Цена дополнительной секции 3 полки</t>
  </si>
  <si>
    <t>Цена дополнительной секции (4 полки)</t>
  </si>
  <si>
    <t>2000х1520х800</t>
  </si>
  <si>
    <t>2000х1520х1000</t>
  </si>
  <si>
    <t>Стоимость доп полки (балка 2 шт, + настил)</t>
  </si>
  <si>
    <t>2000х1820х800</t>
  </si>
  <si>
    <t>2000х1820х1000</t>
  </si>
  <si>
    <t xml:space="preserve">Серия SGR  2000 (стеллажи высотой 2000 мм) </t>
  </si>
  <si>
    <t>К указанным размерам стеллаж по длине (ширине) необходимо учитывать ширину стоек 50 мм.</t>
  </si>
  <si>
    <t xml:space="preserve">2000х2100х600 </t>
  </si>
  <si>
    <t xml:space="preserve">2000х2100х800 </t>
  </si>
  <si>
    <t xml:space="preserve">2000х2100х1000 </t>
  </si>
  <si>
    <t xml:space="preserve">2500х1200х600 </t>
  </si>
  <si>
    <t xml:space="preserve">2500х2100х600 </t>
  </si>
  <si>
    <t xml:space="preserve">2500х2100х800 </t>
  </si>
  <si>
    <t xml:space="preserve">2500х2100х1000 </t>
  </si>
  <si>
    <t xml:space="preserve">Серия SGR  2500 (стеллажи высотой 2500 мм) </t>
  </si>
  <si>
    <t>2500х1200х800</t>
  </si>
  <si>
    <t>2500х1200х1000</t>
  </si>
  <si>
    <t>2500х1500х600</t>
  </si>
  <si>
    <t>2500х1500х800</t>
  </si>
  <si>
    <t>2500х1500х1000</t>
  </si>
  <si>
    <t>2500х1800х600</t>
  </si>
  <si>
    <t xml:space="preserve">3000х1200х600 </t>
  </si>
  <si>
    <t xml:space="preserve">Серия SGR  3000 (стеллажи высотой 3000 мм) </t>
  </si>
  <si>
    <t>3000х1200х800</t>
  </si>
  <si>
    <t>3000х1200х1000</t>
  </si>
  <si>
    <t>3000х1500х600</t>
  </si>
  <si>
    <t>3000х1500х800</t>
  </si>
  <si>
    <t>3000х1500х1000</t>
  </si>
  <si>
    <t>3000х1800х600</t>
  </si>
  <si>
    <t>3000х1820х800</t>
  </si>
  <si>
    <t>3000х1820х1000</t>
  </si>
  <si>
    <t xml:space="preserve">3000х2100х600 </t>
  </si>
  <si>
    <t xml:space="preserve">3000х2100х800 </t>
  </si>
  <si>
    <t xml:space="preserve">3000х2100х1000 </t>
  </si>
  <si>
    <t>Наименование элемента</t>
  </si>
  <si>
    <t>единица измерения</t>
  </si>
  <si>
    <t>цена за ед. С учетом НДС</t>
  </si>
  <si>
    <t>Элементы стелажа серии SGR</t>
  </si>
  <si>
    <t xml:space="preserve">Настил  полочный 1200х600 (комплект из балок 2 шт + полки ) </t>
  </si>
  <si>
    <t xml:space="preserve">Настил  полочный 1200х800 (комплект из балок 2 шт + полки ) </t>
  </si>
  <si>
    <t xml:space="preserve">Настил  полочный 1200х1000 (комплект из балок 2 шт + полки ) </t>
  </si>
  <si>
    <t xml:space="preserve">Настил  полочный 1500х1000 (комплект из балок 2 шт + полки ) </t>
  </si>
  <si>
    <t xml:space="preserve">Настил  полочный 1500х800 (комплект из балок 2 шт + полки ) </t>
  </si>
  <si>
    <t xml:space="preserve">Настил  полочный 1500х600 (комплект из балок 2 шт + полки ) </t>
  </si>
  <si>
    <t xml:space="preserve">Настил  полочный 1800х600 (комплект из балок 2 шт + полки ) </t>
  </si>
  <si>
    <t xml:space="preserve">Настил  полочный 1800х800 (комплект из балок 2 шт + полки ) </t>
  </si>
  <si>
    <t xml:space="preserve">Настил  полочный 1800х1000 (комплект из балок 2 шт + полки ) </t>
  </si>
  <si>
    <t xml:space="preserve">Настил  полочный 2100х600 (комплект из балок 2 шт + полки ) </t>
  </si>
  <si>
    <t xml:space="preserve">Настил  полочный 2100х800 (комплект из балок 2 шт + полки ) </t>
  </si>
  <si>
    <t xml:space="preserve">Настил  полочный 2100х1000 (комплект из балок 2 шт + полки ) </t>
  </si>
  <si>
    <t xml:space="preserve">комплект </t>
  </si>
  <si>
    <t>Балка 1200 мм.</t>
  </si>
  <si>
    <t>Балка 1500 мм.</t>
  </si>
  <si>
    <t>Балка 1800 мм.</t>
  </si>
  <si>
    <t>Балка 2100 мм.</t>
  </si>
  <si>
    <t>Рама 2000х600</t>
  </si>
  <si>
    <t>Рама 2000х800</t>
  </si>
  <si>
    <t>Рама 2000х1000</t>
  </si>
  <si>
    <t>Рама 2500х600</t>
  </si>
  <si>
    <t>Рама 2500х800</t>
  </si>
  <si>
    <t>Рама 2500х1000</t>
  </si>
  <si>
    <t>Рама 3000х600</t>
  </si>
  <si>
    <t>Рама 3000х800</t>
  </si>
  <si>
    <t>Рама 3000х1000</t>
  </si>
  <si>
    <t>Полка 600х300</t>
  </si>
  <si>
    <t>Полка 800х300</t>
  </si>
  <si>
    <t>Полка 1000х300</t>
  </si>
  <si>
    <t>К указанным размерам стеллаж по длине (ширине) необходимо учитывать ширину стоек + 50 мм.</t>
  </si>
  <si>
    <t>2000х1500х600</t>
  </si>
  <si>
    <t>2500х1800х800</t>
  </si>
  <si>
    <t>2500х1800х1000</t>
  </si>
  <si>
    <t>2000х1200х800</t>
  </si>
  <si>
    <t>2000х1200х1000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</si>
</sst>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b/>
      <sz val="11"/>
      <color indexed="56"/>
      <name val="Calibri"/>
      <family val="2"/>
      <charset val="204"/>
    </font>
    <font>
      <i/>
      <sz val="11"/>
      <color indexed="56"/>
      <name val="Calibri"/>
      <family val="2"/>
      <charset val="204"/>
    </font>
    <font>
      <b/>
      <i/>
      <u/>
      <sz val="11"/>
      <color indexed="56"/>
      <name val="Calibri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Times New Roman"/>
      <family val="1"/>
      <charset val="204"/>
    </font>
    <font>
      <b/>
      <sz val="10"/>
      <color rgb="FFFF0000"/>
      <name val="Arial Cyr"/>
      <charset val="204"/>
    </font>
    <font>
      <b/>
      <i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5" fillId="2" borderId="1" xfId="0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3" fontId="6" fillId="0" borderId="4" xfId="0" applyNumberFormat="1" applyFont="1" applyFill="1" applyBorder="1" applyAlignment="1">
      <alignment vertical="top" wrapText="1"/>
    </xf>
    <xf numFmtId="0" fontId="7" fillId="3" borderId="6" xfId="0" applyNumberFormat="1" applyFont="1" applyFill="1" applyBorder="1" applyAlignment="1">
      <alignment horizontal="left" vertical="top" wrapText="1"/>
    </xf>
    <xf numFmtId="0" fontId="8" fillId="3" borderId="7" xfId="1" applyNumberFormat="1" applyFont="1" applyFill="1" applyBorder="1" applyAlignment="1">
      <alignment horizontal="right" vertical="top" wrapText="1"/>
    </xf>
    <xf numFmtId="4" fontId="10" fillId="0" borderId="2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4" fontId="10" fillId="0" borderId="4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vertical="top" wrapText="1"/>
    </xf>
    <xf numFmtId="3" fontId="6" fillId="0" borderId="10" xfId="0" applyNumberFormat="1" applyFont="1" applyFill="1" applyBorder="1" applyAlignment="1">
      <alignment vertical="top" wrapText="1"/>
    </xf>
    <xf numFmtId="4" fontId="10" fillId="0" borderId="0" xfId="0" applyNumberFormat="1" applyFont="1" applyFill="1" applyBorder="1" applyAlignment="1">
      <alignment horizontal="center" vertical="top" wrapText="1"/>
    </xf>
    <xf numFmtId="0" fontId="9" fillId="3" borderId="0" xfId="0" applyNumberFormat="1" applyFont="1" applyFill="1" applyBorder="1" applyAlignment="1">
      <alignment horizontal="right" vertical="top" wrapText="1"/>
    </xf>
    <xf numFmtId="0" fontId="7" fillId="3" borderId="7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right"/>
    </xf>
    <xf numFmtId="0" fontId="12" fillId="3" borderId="6" xfId="0" applyNumberFormat="1" applyFont="1" applyFill="1" applyBorder="1" applyAlignment="1">
      <alignment horizontal="center" vertical="top" wrapText="1"/>
    </xf>
    <xf numFmtId="0" fontId="13" fillId="3" borderId="7" xfId="1" applyNumberFormat="1" applyFont="1" applyFill="1" applyBorder="1" applyAlignment="1">
      <alignment horizontal="center" vertical="top" wrapText="1"/>
    </xf>
    <xf numFmtId="4" fontId="13" fillId="3" borderId="7" xfId="1" applyNumberFormat="1" applyFont="1" applyFill="1" applyBorder="1" applyAlignment="1">
      <alignment horizontal="left" vertical="top" wrapText="1"/>
    </xf>
    <xf numFmtId="4" fontId="14" fillId="3" borderId="7" xfId="0" applyNumberFormat="1" applyFont="1" applyFill="1" applyBorder="1" applyAlignment="1">
      <alignment horizontal="left" vertical="top" wrapText="1"/>
    </xf>
    <xf numFmtId="4" fontId="13" fillId="3" borderId="6" xfId="1" applyNumberFormat="1" applyFont="1" applyFill="1" applyBorder="1" applyAlignment="1">
      <alignment horizontal="left" vertical="top" wrapText="1"/>
    </xf>
    <xf numFmtId="4" fontId="13" fillId="3" borderId="8" xfId="1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top" wrapText="1"/>
    </xf>
    <xf numFmtId="4" fontId="12" fillId="0" borderId="7" xfId="0" applyNumberFormat="1" applyFont="1" applyFill="1" applyBorder="1" applyAlignment="1">
      <alignment horizontal="left" vertical="top" wrapText="1"/>
    </xf>
    <xf numFmtId="0" fontId="0" fillId="0" borderId="0" xfId="0" applyBorder="1"/>
    <xf numFmtId="0" fontId="6" fillId="0" borderId="9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6</xdr:row>
      <xdr:rowOff>0</xdr:rowOff>
    </xdr:from>
    <xdr:to>
      <xdr:col>6</xdr:col>
      <xdr:colOff>0</xdr:colOff>
      <xdr:row>6</xdr:row>
      <xdr:rowOff>0</xdr:rowOff>
    </xdr:to>
    <xdr:pic>
      <xdr:nvPicPr>
        <xdr:cNvPr id="2" name="Рисунок 1" descr="C:\Users\климат плюс\Desktop\stil_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914525"/>
          <a:ext cx="3009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topLeftCell="A31" workbookViewId="0">
      <selection activeCell="H6" sqref="H6"/>
    </sheetView>
  </sheetViews>
  <sheetFormatPr defaultRowHeight="12.75" x14ac:dyDescent="0.2"/>
  <cols>
    <col min="1" max="1" width="34" customWidth="1"/>
    <col min="2" max="2" width="16" customWidth="1"/>
    <col min="3" max="3" width="19.140625" customWidth="1"/>
    <col min="4" max="4" width="16" customWidth="1"/>
    <col min="5" max="5" width="19.42578125" customWidth="1"/>
    <col min="6" max="6" width="18" customWidth="1"/>
  </cols>
  <sheetData>
    <row r="1" spans="1:6" ht="15" customHeight="1" x14ac:dyDescent="0.25">
      <c r="A1" s="32" t="s">
        <v>5</v>
      </c>
      <c r="B1" s="32"/>
      <c r="C1" s="32"/>
      <c r="D1" s="32"/>
      <c r="E1" s="32"/>
      <c r="F1" s="32"/>
    </row>
    <row r="2" spans="1:6" ht="32.25" customHeight="1" x14ac:dyDescent="0.25">
      <c r="A2" s="33" t="s">
        <v>6</v>
      </c>
      <c r="B2" s="33"/>
      <c r="C2" s="33"/>
      <c r="D2" s="33"/>
      <c r="E2" s="33"/>
      <c r="F2" s="33"/>
    </row>
    <row r="3" spans="1:6" ht="15" customHeight="1" x14ac:dyDescent="0.25">
      <c r="A3" s="34" t="s">
        <v>0</v>
      </c>
      <c r="B3" s="34"/>
      <c r="C3" s="34"/>
      <c r="D3" s="34"/>
      <c r="E3" s="34"/>
      <c r="F3" s="34"/>
    </row>
    <row r="4" spans="1:6" ht="22.5" customHeight="1" thickBot="1" x14ac:dyDescent="0.25">
      <c r="A4" s="30" t="s">
        <v>17</v>
      </c>
      <c r="B4" s="30"/>
      <c r="C4" s="30"/>
      <c r="D4" s="30"/>
      <c r="E4" s="30"/>
      <c r="F4" s="30"/>
    </row>
    <row r="5" spans="1:6" ht="23.25" customHeight="1" thickBot="1" x14ac:dyDescent="0.25">
      <c r="A5" s="29" t="s">
        <v>16</v>
      </c>
      <c r="B5" s="29"/>
      <c r="C5" s="29"/>
      <c r="D5" s="29"/>
      <c r="E5" s="29"/>
      <c r="F5" s="29"/>
    </row>
    <row r="6" spans="1:6" ht="43.5" thickBot="1" x14ac:dyDescent="0.25">
      <c r="A6" s="1" t="s">
        <v>1</v>
      </c>
      <c r="B6" s="1" t="s">
        <v>8</v>
      </c>
      <c r="C6" s="1" t="s">
        <v>9</v>
      </c>
      <c r="D6" s="1" t="s">
        <v>2</v>
      </c>
      <c r="E6" s="1" t="s">
        <v>10</v>
      </c>
      <c r="F6" s="1" t="s">
        <v>13</v>
      </c>
    </row>
    <row r="7" spans="1:6" ht="27.75" customHeight="1" thickBot="1" x14ac:dyDescent="0.25">
      <c r="A7" s="8" t="s">
        <v>7</v>
      </c>
      <c r="B7" s="7">
        <v>34268</v>
      </c>
      <c r="C7" s="7">
        <v>28207</v>
      </c>
      <c r="D7" s="7">
        <f>B7+7382</f>
        <v>41650</v>
      </c>
      <c r="E7" s="7">
        <f>C7+7382</f>
        <v>35589</v>
      </c>
      <c r="F7" s="7">
        <v>7382</v>
      </c>
    </row>
    <row r="8" spans="1:6" ht="23.25" customHeight="1" thickBot="1" x14ac:dyDescent="0.25">
      <c r="A8" s="9" t="s">
        <v>82</v>
      </c>
      <c r="B8" s="7">
        <v>39512</v>
      </c>
      <c r="C8" s="7">
        <v>32881</v>
      </c>
      <c r="D8" s="7">
        <f>B8+8750</f>
        <v>48262</v>
      </c>
      <c r="E8" s="7">
        <f>C8+8750</f>
        <v>41631</v>
      </c>
      <c r="F8" s="7">
        <v>8750</v>
      </c>
    </row>
    <row r="9" spans="1:6" ht="23.25" customHeight="1" thickBot="1" x14ac:dyDescent="0.25">
      <c r="A9" s="9" t="s">
        <v>83</v>
      </c>
      <c r="B9" s="7">
        <v>43386</v>
      </c>
      <c r="C9" s="7">
        <v>36456</v>
      </c>
      <c r="D9" s="7">
        <f>B9+9842</f>
        <v>53228</v>
      </c>
      <c r="E9" s="7">
        <f>C9+9842</f>
        <v>46298</v>
      </c>
      <c r="F9" s="7">
        <v>9842</v>
      </c>
    </row>
    <row r="10" spans="1:6" ht="23.25" customHeight="1" thickBot="1" x14ac:dyDescent="0.25">
      <c r="A10" s="9" t="s">
        <v>79</v>
      </c>
      <c r="B10" s="10">
        <v>39380</v>
      </c>
      <c r="C10" s="10">
        <v>33320</v>
      </c>
      <c r="D10" s="10">
        <f>B10+9086</f>
        <v>48466</v>
      </c>
      <c r="E10" s="10">
        <f>C10+9086</f>
        <v>42406</v>
      </c>
      <c r="F10" s="10">
        <v>9086</v>
      </c>
    </row>
    <row r="11" spans="1:6" ht="23.25" customHeight="1" thickBot="1" x14ac:dyDescent="0.25">
      <c r="A11" s="9" t="s">
        <v>11</v>
      </c>
      <c r="B11" s="10">
        <v>45650</v>
      </c>
      <c r="C11" s="10">
        <v>34854</v>
      </c>
      <c r="D11" s="10">
        <f>B11+10796</f>
        <v>56446</v>
      </c>
      <c r="E11" s="10">
        <f>C11+10796</f>
        <v>45650</v>
      </c>
      <c r="F11" s="10">
        <v>10796</v>
      </c>
    </row>
    <row r="12" spans="1:6" ht="23.25" customHeight="1" thickBot="1" x14ac:dyDescent="0.25">
      <c r="A12" s="9" t="s">
        <v>12</v>
      </c>
      <c r="B12" s="10">
        <v>50343</v>
      </c>
      <c r="C12" s="10">
        <v>43413</v>
      </c>
      <c r="D12" s="10">
        <f>B12+12161</f>
        <v>62504</v>
      </c>
      <c r="E12" s="10">
        <f>C12+12161</f>
        <v>55574</v>
      </c>
      <c r="F12" s="10">
        <v>12161</v>
      </c>
    </row>
    <row r="13" spans="1:6" ht="23.25" customHeight="1" thickBot="1" x14ac:dyDescent="0.25">
      <c r="A13" s="9" t="s">
        <v>3</v>
      </c>
      <c r="B13" s="10">
        <v>44180</v>
      </c>
      <c r="C13" s="10">
        <v>38120</v>
      </c>
      <c r="D13" s="10">
        <f t="shared" ref="D13:D18" si="0">B13+F13</f>
        <v>54866</v>
      </c>
      <c r="E13" s="10">
        <f t="shared" ref="E13:E18" si="1">C13+F13</f>
        <v>48806</v>
      </c>
      <c r="F13" s="10">
        <v>10686</v>
      </c>
    </row>
    <row r="14" spans="1:6" ht="23.25" customHeight="1" thickBot="1" x14ac:dyDescent="0.25">
      <c r="A14" s="9" t="s">
        <v>14</v>
      </c>
      <c r="B14" s="10">
        <v>51476</v>
      </c>
      <c r="C14" s="10">
        <v>44845</v>
      </c>
      <c r="D14" s="10">
        <f t="shared" si="0"/>
        <v>64214</v>
      </c>
      <c r="E14" s="10">
        <f t="shared" si="1"/>
        <v>57583</v>
      </c>
      <c r="F14" s="10">
        <v>12738</v>
      </c>
    </row>
    <row r="15" spans="1:6" ht="23.25" customHeight="1" thickBot="1" x14ac:dyDescent="0.25">
      <c r="A15" s="9" t="s">
        <v>15</v>
      </c>
      <c r="B15" s="10">
        <v>56988</v>
      </c>
      <c r="C15" s="10">
        <v>50058</v>
      </c>
      <c r="D15" s="10">
        <f t="shared" si="0"/>
        <v>71364</v>
      </c>
      <c r="E15" s="10">
        <f t="shared" si="1"/>
        <v>64434</v>
      </c>
      <c r="F15" s="10">
        <v>14376</v>
      </c>
    </row>
    <row r="16" spans="1:6" ht="23.25" customHeight="1" thickBot="1" x14ac:dyDescent="0.25">
      <c r="A16" s="9" t="s">
        <v>18</v>
      </c>
      <c r="B16" s="10">
        <v>53400</v>
      </c>
      <c r="C16" s="10">
        <v>47340</v>
      </c>
      <c r="D16" s="10">
        <f t="shared" si="0"/>
        <v>67160</v>
      </c>
      <c r="E16" s="10">
        <f t="shared" si="1"/>
        <v>61100</v>
      </c>
      <c r="F16" s="10">
        <v>13760</v>
      </c>
    </row>
    <row r="17" spans="1:6" ht="23.25" customHeight="1" thickBot="1" x14ac:dyDescent="0.25">
      <c r="A17" s="9" t="s">
        <v>19</v>
      </c>
      <c r="B17" s="10">
        <v>61724</v>
      </c>
      <c r="C17" s="10">
        <v>55100</v>
      </c>
      <c r="D17" s="10">
        <f t="shared" si="0"/>
        <v>77878</v>
      </c>
      <c r="E17" s="10">
        <f t="shared" si="1"/>
        <v>71254</v>
      </c>
      <c r="F17" s="10">
        <v>16154</v>
      </c>
    </row>
    <row r="18" spans="1:6" ht="23.25" customHeight="1" thickBot="1" x14ac:dyDescent="0.25">
      <c r="A18" s="9" t="s">
        <v>20</v>
      </c>
      <c r="B18" s="10">
        <v>68055</v>
      </c>
      <c r="C18" s="10">
        <v>61125</v>
      </c>
      <c r="D18" s="10">
        <f t="shared" si="0"/>
        <v>86120</v>
      </c>
      <c r="E18" s="10">
        <f t="shared" si="1"/>
        <v>79190</v>
      </c>
      <c r="F18" s="10">
        <v>18065</v>
      </c>
    </row>
    <row r="19" spans="1:6" ht="23.25" customHeight="1" thickBot="1" x14ac:dyDescent="0.25">
      <c r="A19" s="3"/>
      <c r="B19" s="4"/>
      <c r="C19" s="4"/>
      <c r="D19" s="4"/>
      <c r="E19" s="4"/>
      <c r="F19" s="4"/>
    </row>
    <row r="20" spans="1:6" ht="23.25" customHeight="1" thickBot="1" x14ac:dyDescent="0.25">
      <c r="A20" s="28"/>
      <c r="B20" s="25"/>
      <c r="C20" s="25"/>
      <c r="D20" s="25"/>
      <c r="E20" s="25"/>
      <c r="F20" s="25"/>
    </row>
    <row r="21" spans="1:6" ht="13.5" thickBot="1" x14ac:dyDescent="0.25">
      <c r="A21" s="30" t="s">
        <v>78</v>
      </c>
      <c r="B21" s="30"/>
      <c r="C21" s="30"/>
      <c r="D21" s="30"/>
      <c r="E21" s="30"/>
      <c r="F21" s="30"/>
    </row>
    <row r="22" spans="1:6" ht="18" customHeight="1" thickBot="1" x14ac:dyDescent="0.25">
      <c r="A22" s="29" t="s">
        <v>25</v>
      </c>
      <c r="B22" s="29"/>
      <c r="C22" s="29"/>
      <c r="D22" s="29"/>
      <c r="E22" s="29"/>
      <c r="F22" s="29"/>
    </row>
    <row r="23" spans="1:6" ht="43.5" thickBot="1" x14ac:dyDescent="0.25">
      <c r="A23" s="1" t="s">
        <v>1</v>
      </c>
      <c r="B23" s="1" t="s">
        <v>8</v>
      </c>
      <c r="C23" s="1" t="s">
        <v>9</v>
      </c>
      <c r="D23" s="1" t="s">
        <v>2</v>
      </c>
      <c r="E23" s="1" t="s">
        <v>10</v>
      </c>
      <c r="F23" s="1" t="s">
        <v>13</v>
      </c>
    </row>
    <row r="24" spans="1:6" ht="21" customHeight="1" thickBot="1" x14ac:dyDescent="0.25">
      <c r="A24" s="8" t="s">
        <v>21</v>
      </c>
      <c r="B24" s="2">
        <v>37000</v>
      </c>
      <c r="C24" s="2">
        <v>29570</v>
      </c>
      <c r="D24" s="2">
        <f>B24+F24</f>
        <v>44382</v>
      </c>
      <c r="E24" s="2">
        <f>C24+F24</f>
        <v>36952</v>
      </c>
      <c r="F24" s="7">
        <v>7382</v>
      </c>
    </row>
    <row r="25" spans="1:6" ht="21" customHeight="1" thickBot="1" x14ac:dyDescent="0.25">
      <c r="A25" s="9" t="s">
        <v>26</v>
      </c>
      <c r="B25" s="4">
        <v>42150</v>
      </c>
      <c r="C25" s="4">
        <f>B25-7950</f>
        <v>34200</v>
      </c>
      <c r="D25" s="2">
        <f t="shared" ref="D25:D35" si="2">B25+F25</f>
        <v>50900</v>
      </c>
      <c r="E25" s="2">
        <f t="shared" ref="E25:E35" si="3">C25+F25</f>
        <v>42950</v>
      </c>
      <c r="F25" s="7">
        <v>8750</v>
      </c>
    </row>
    <row r="26" spans="1:6" ht="21" customHeight="1" thickBot="1" x14ac:dyDescent="0.25">
      <c r="A26" s="9" t="s">
        <v>27</v>
      </c>
      <c r="B26" s="4">
        <v>46526</v>
      </c>
      <c r="C26" s="4">
        <f>B26-8500</f>
        <v>38026</v>
      </c>
      <c r="D26" s="2">
        <f t="shared" si="2"/>
        <v>56368</v>
      </c>
      <c r="E26" s="2">
        <f t="shared" si="3"/>
        <v>47868</v>
      </c>
      <c r="F26" s="7">
        <v>9842</v>
      </c>
    </row>
    <row r="27" spans="1:6" ht="21" customHeight="1" thickBot="1" x14ac:dyDescent="0.25">
      <c r="A27" s="9" t="s">
        <v>28</v>
      </c>
      <c r="B27" s="4">
        <v>42120</v>
      </c>
      <c r="C27" s="4">
        <f>B27-7430</f>
        <v>34690</v>
      </c>
      <c r="D27" s="2">
        <f t="shared" si="2"/>
        <v>51206</v>
      </c>
      <c r="E27" s="2">
        <f t="shared" si="3"/>
        <v>43776</v>
      </c>
      <c r="F27" s="10">
        <v>9086</v>
      </c>
    </row>
    <row r="28" spans="1:6" ht="21" customHeight="1" thickBot="1" x14ac:dyDescent="0.25">
      <c r="A28" s="9" t="s">
        <v>29</v>
      </c>
      <c r="B28" s="4">
        <v>48286</v>
      </c>
      <c r="C28" s="4">
        <f>B28-7950</f>
        <v>40336</v>
      </c>
      <c r="D28" s="2">
        <f t="shared" si="2"/>
        <v>59082</v>
      </c>
      <c r="E28" s="2">
        <f t="shared" si="3"/>
        <v>51132</v>
      </c>
      <c r="F28" s="10">
        <v>10796</v>
      </c>
    </row>
    <row r="29" spans="1:6" ht="21" customHeight="1" thickBot="1" x14ac:dyDescent="0.25">
      <c r="A29" s="9" t="s">
        <v>30</v>
      </c>
      <c r="B29" s="4">
        <v>53483</v>
      </c>
      <c r="C29" s="4">
        <f>B29-8500</f>
        <v>44983</v>
      </c>
      <c r="D29" s="2">
        <f t="shared" si="2"/>
        <v>65644</v>
      </c>
      <c r="E29" s="2">
        <f t="shared" si="3"/>
        <v>57144</v>
      </c>
      <c r="F29" s="10">
        <v>12161</v>
      </c>
    </row>
    <row r="30" spans="1:6" ht="21" customHeight="1" thickBot="1" x14ac:dyDescent="0.25">
      <c r="A30" s="9" t="s">
        <v>31</v>
      </c>
      <c r="B30" s="4">
        <v>46920</v>
      </c>
      <c r="C30" s="4">
        <v>39488</v>
      </c>
      <c r="D30" s="2">
        <f t="shared" si="2"/>
        <v>57606</v>
      </c>
      <c r="E30" s="2">
        <f t="shared" si="3"/>
        <v>50174</v>
      </c>
      <c r="F30" s="10">
        <v>10686</v>
      </c>
    </row>
    <row r="31" spans="1:6" ht="21" customHeight="1" thickBot="1" x14ac:dyDescent="0.25">
      <c r="A31" s="9" t="s">
        <v>80</v>
      </c>
      <c r="B31" s="4">
        <v>54100</v>
      </c>
      <c r="C31" s="4">
        <v>46150</v>
      </c>
      <c r="D31" s="2">
        <f t="shared" si="2"/>
        <v>66838</v>
      </c>
      <c r="E31" s="2">
        <f t="shared" si="3"/>
        <v>58888</v>
      </c>
      <c r="F31" s="10">
        <v>12738</v>
      </c>
    </row>
    <row r="32" spans="1:6" ht="21" customHeight="1" thickBot="1" x14ac:dyDescent="0.25">
      <c r="A32" s="9" t="s">
        <v>81</v>
      </c>
      <c r="B32" s="4">
        <v>60128</v>
      </c>
      <c r="C32" s="4">
        <v>51630</v>
      </c>
      <c r="D32" s="2">
        <f t="shared" si="2"/>
        <v>74504</v>
      </c>
      <c r="E32" s="2">
        <f t="shared" si="3"/>
        <v>66006</v>
      </c>
      <c r="F32" s="10">
        <v>14376</v>
      </c>
    </row>
    <row r="33" spans="1:6" ht="21" customHeight="1" thickBot="1" x14ac:dyDescent="0.25">
      <c r="A33" s="9" t="s">
        <v>22</v>
      </c>
      <c r="B33" s="4">
        <v>56140</v>
      </c>
      <c r="C33" s="4">
        <v>48710</v>
      </c>
      <c r="D33" s="2">
        <f t="shared" si="2"/>
        <v>69900</v>
      </c>
      <c r="E33" s="2">
        <f t="shared" si="3"/>
        <v>62470</v>
      </c>
      <c r="F33" s="10">
        <v>13760</v>
      </c>
    </row>
    <row r="34" spans="1:6" ht="21" customHeight="1" thickBot="1" x14ac:dyDescent="0.25">
      <c r="A34" s="9" t="s">
        <v>23</v>
      </c>
      <c r="B34" s="4">
        <v>64362</v>
      </c>
      <c r="C34" s="4">
        <v>55862</v>
      </c>
      <c r="D34" s="2">
        <f t="shared" si="2"/>
        <v>80516</v>
      </c>
      <c r="E34" s="2">
        <f t="shared" si="3"/>
        <v>72016</v>
      </c>
      <c r="F34" s="10">
        <v>16154</v>
      </c>
    </row>
    <row r="35" spans="1:6" ht="21" customHeight="1" thickBot="1" x14ac:dyDescent="0.25">
      <c r="A35" s="9" t="s">
        <v>24</v>
      </c>
      <c r="B35" s="4">
        <v>71195</v>
      </c>
      <c r="C35" s="4">
        <v>62695</v>
      </c>
      <c r="D35" s="2">
        <f t="shared" si="2"/>
        <v>89260</v>
      </c>
      <c r="E35" s="2">
        <f t="shared" si="3"/>
        <v>80760</v>
      </c>
      <c r="F35" s="10">
        <v>18065</v>
      </c>
    </row>
    <row r="37" spans="1:6" ht="13.5" thickBot="1" x14ac:dyDescent="0.25">
      <c r="A37" s="30" t="s">
        <v>78</v>
      </c>
      <c r="B37" s="30"/>
      <c r="C37" s="30"/>
      <c r="D37" s="30"/>
      <c r="E37" s="30"/>
      <c r="F37" s="30"/>
    </row>
    <row r="38" spans="1:6" ht="18" customHeight="1" thickBot="1" x14ac:dyDescent="0.25">
      <c r="A38" s="29" t="s">
        <v>33</v>
      </c>
      <c r="B38" s="29"/>
      <c r="C38" s="29"/>
      <c r="D38" s="29"/>
      <c r="E38" s="29"/>
      <c r="F38" s="29"/>
    </row>
    <row r="39" spans="1:6" ht="43.5" thickBot="1" x14ac:dyDescent="0.25">
      <c r="A39" s="1" t="s">
        <v>1</v>
      </c>
      <c r="B39" s="1" t="s">
        <v>8</v>
      </c>
      <c r="C39" s="1" t="s">
        <v>9</v>
      </c>
      <c r="D39" s="1" t="s">
        <v>2</v>
      </c>
      <c r="E39" s="1" t="s">
        <v>10</v>
      </c>
      <c r="F39" s="1" t="s">
        <v>13</v>
      </c>
    </row>
    <row r="40" spans="1:6" ht="21" customHeight="1" thickBot="1" x14ac:dyDescent="0.25">
      <c r="A40" s="8" t="s">
        <v>32</v>
      </c>
      <c r="B40" s="2">
        <v>40026</v>
      </c>
      <c r="C40" s="2">
        <v>31086</v>
      </c>
      <c r="D40" s="2">
        <f>B40+F40</f>
        <v>47408</v>
      </c>
      <c r="E40" s="2">
        <f>C40+F40</f>
        <v>38468</v>
      </c>
      <c r="F40" s="7">
        <v>7382</v>
      </c>
    </row>
    <row r="41" spans="1:6" ht="21" customHeight="1" thickBot="1" x14ac:dyDescent="0.25">
      <c r="A41" s="9" t="s">
        <v>34</v>
      </c>
      <c r="B41" s="4">
        <v>44730</v>
      </c>
      <c r="C41" s="4">
        <v>35500</v>
      </c>
      <c r="D41" s="2">
        <f t="shared" ref="D41:D51" si="4">B41+F41</f>
        <v>53480</v>
      </c>
      <c r="E41" s="2">
        <f t="shared" ref="E41:E51" si="5">C41+F41</f>
        <v>44250</v>
      </c>
      <c r="F41" s="7">
        <v>8750</v>
      </c>
    </row>
    <row r="42" spans="1:6" ht="21" customHeight="1" thickBot="1" x14ac:dyDescent="0.25">
      <c r="A42" s="9" t="s">
        <v>35</v>
      </c>
      <c r="B42" s="4">
        <v>51800</v>
      </c>
      <c r="C42" s="4">
        <v>40663</v>
      </c>
      <c r="D42" s="2">
        <f t="shared" si="4"/>
        <v>61642</v>
      </c>
      <c r="E42" s="2">
        <f t="shared" si="5"/>
        <v>50505</v>
      </c>
      <c r="F42" s="7">
        <v>9842</v>
      </c>
    </row>
    <row r="43" spans="1:6" ht="21" customHeight="1" thickBot="1" x14ac:dyDescent="0.25">
      <c r="A43" s="9" t="s">
        <v>36</v>
      </c>
      <c r="B43" s="4">
        <v>45138</v>
      </c>
      <c r="C43" s="4">
        <v>36200</v>
      </c>
      <c r="D43" s="2">
        <f t="shared" si="4"/>
        <v>54224</v>
      </c>
      <c r="E43" s="2">
        <f t="shared" si="5"/>
        <v>45286</v>
      </c>
      <c r="F43" s="10">
        <v>9086</v>
      </c>
    </row>
    <row r="44" spans="1:6" ht="21" customHeight="1" thickBot="1" x14ac:dyDescent="0.25">
      <c r="A44" s="9" t="s">
        <v>37</v>
      </c>
      <c r="B44" s="4">
        <v>50868</v>
      </c>
      <c r="C44" s="4">
        <v>41630</v>
      </c>
      <c r="D44" s="2">
        <f t="shared" si="4"/>
        <v>61664</v>
      </c>
      <c r="E44" s="2">
        <f t="shared" si="5"/>
        <v>52426</v>
      </c>
      <c r="F44" s="10">
        <v>10796</v>
      </c>
    </row>
    <row r="45" spans="1:6" ht="21" customHeight="1" thickBot="1" x14ac:dyDescent="0.25">
      <c r="A45" s="9" t="s">
        <v>38</v>
      </c>
      <c r="B45" s="4">
        <v>58757</v>
      </c>
      <c r="C45" s="4">
        <v>47620</v>
      </c>
      <c r="D45" s="2">
        <f t="shared" si="4"/>
        <v>70918</v>
      </c>
      <c r="E45" s="2">
        <f t="shared" si="5"/>
        <v>59781</v>
      </c>
      <c r="F45" s="10">
        <v>12161</v>
      </c>
    </row>
    <row r="46" spans="1:6" ht="21" customHeight="1" thickBot="1" x14ac:dyDescent="0.25">
      <c r="A46" s="9" t="s">
        <v>39</v>
      </c>
      <c r="B46" s="4">
        <v>49940</v>
      </c>
      <c r="C46" s="4">
        <v>41000</v>
      </c>
      <c r="D46" s="2">
        <f t="shared" si="4"/>
        <v>60626</v>
      </c>
      <c r="E46" s="2">
        <f t="shared" si="5"/>
        <v>51686</v>
      </c>
      <c r="F46" s="10">
        <v>10686</v>
      </c>
    </row>
    <row r="47" spans="1:6" ht="21" customHeight="1" thickBot="1" x14ac:dyDescent="0.25">
      <c r="A47" s="9" t="s">
        <v>40</v>
      </c>
      <c r="B47" s="4">
        <v>56694</v>
      </c>
      <c r="C47" s="4">
        <v>47574</v>
      </c>
      <c r="D47" s="2">
        <f t="shared" si="4"/>
        <v>69432</v>
      </c>
      <c r="E47" s="2">
        <f t="shared" si="5"/>
        <v>60312</v>
      </c>
      <c r="F47" s="10">
        <v>12738</v>
      </c>
    </row>
    <row r="48" spans="1:6" ht="21" customHeight="1" thickBot="1" x14ac:dyDescent="0.25">
      <c r="A48" s="9" t="s">
        <v>41</v>
      </c>
      <c r="B48" s="4">
        <v>65400</v>
      </c>
      <c r="C48" s="4">
        <v>54260</v>
      </c>
      <c r="D48" s="2">
        <f t="shared" si="4"/>
        <v>79776</v>
      </c>
      <c r="E48" s="2">
        <f t="shared" si="5"/>
        <v>68636</v>
      </c>
      <c r="F48" s="10">
        <v>14376</v>
      </c>
    </row>
    <row r="49" spans="1:6" ht="21" customHeight="1" thickBot="1" x14ac:dyDescent="0.25">
      <c r="A49" s="9" t="s">
        <v>42</v>
      </c>
      <c r="B49" s="4">
        <v>59160</v>
      </c>
      <c r="C49" s="4">
        <v>50220</v>
      </c>
      <c r="D49" s="2">
        <f t="shared" si="4"/>
        <v>72920</v>
      </c>
      <c r="E49" s="2">
        <f t="shared" si="5"/>
        <v>63980</v>
      </c>
      <c r="F49" s="10">
        <v>13760</v>
      </c>
    </row>
    <row r="50" spans="1:6" ht="21" customHeight="1" thickBot="1" x14ac:dyDescent="0.25">
      <c r="A50" s="9" t="s">
        <v>43</v>
      </c>
      <c r="B50" s="4">
        <v>66940</v>
      </c>
      <c r="C50" s="4">
        <v>57700</v>
      </c>
      <c r="D50" s="2">
        <f t="shared" si="4"/>
        <v>83094</v>
      </c>
      <c r="E50" s="2">
        <f t="shared" si="5"/>
        <v>73854</v>
      </c>
      <c r="F50" s="10">
        <v>16154</v>
      </c>
    </row>
    <row r="51" spans="1:6" ht="21" customHeight="1" thickBot="1" x14ac:dyDescent="0.25">
      <c r="A51" s="9" t="s">
        <v>44</v>
      </c>
      <c r="B51" s="4">
        <v>76460</v>
      </c>
      <c r="C51" s="4">
        <v>65320</v>
      </c>
      <c r="D51" s="2">
        <f t="shared" si="4"/>
        <v>94525</v>
      </c>
      <c r="E51" s="2">
        <f t="shared" si="5"/>
        <v>83385</v>
      </c>
      <c r="F51" s="10">
        <v>18065</v>
      </c>
    </row>
    <row r="52" spans="1:6" ht="21" customHeight="1" x14ac:dyDescent="0.2">
      <c r="A52" s="11"/>
      <c r="B52" s="12"/>
      <c r="C52" s="12"/>
      <c r="D52" s="13"/>
      <c r="E52" s="13"/>
      <c r="F52" s="14"/>
    </row>
    <row r="53" spans="1:6" ht="21" customHeight="1" thickBot="1" x14ac:dyDescent="0.25">
      <c r="A53" s="11"/>
      <c r="B53" s="12"/>
      <c r="C53" s="12"/>
      <c r="D53" s="25"/>
      <c r="E53" s="25"/>
      <c r="F53" s="14"/>
    </row>
    <row r="54" spans="1:6" ht="36" customHeight="1" x14ac:dyDescent="0.2">
      <c r="A54" s="31" t="s">
        <v>48</v>
      </c>
      <c r="B54" s="31"/>
      <c r="C54" s="31"/>
      <c r="D54" s="24"/>
      <c r="E54" s="24"/>
      <c r="F54" s="24"/>
    </row>
    <row r="55" spans="1:6" ht="43.5" customHeight="1" x14ac:dyDescent="0.2">
      <c r="A55" s="18" t="s">
        <v>45</v>
      </c>
      <c r="B55" s="19" t="s">
        <v>46</v>
      </c>
      <c r="C55" s="19" t="s">
        <v>47</v>
      </c>
      <c r="D55" s="19"/>
    </row>
    <row r="56" spans="1:6" ht="31.5" customHeight="1" x14ac:dyDescent="0.2">
      <c r="A56" s="5" t="s">
        <v>49</v>
      </c>
      <c r="B56" s="6" t="s">
        <v>61</v>
      </c>
      <c r="C56" s="20">
        <v>7382</v>
      </c>
      <c r="D56" s="20"/>
    </row>
    <row r="57" spans="1:6" ht="24" x14ac:dyDescent="0.2">
      <c r="A57" s="5" t="s">
        <v>50</v>
      </c>
      <c r="B57" s="6" t="s">
        <v>61</v>
      </c>
      <c r="C57" s="20">
        <v>8750</v>
      </c>
      <c r="D57" s="20"/>
    </row>
    <row r="58" spans="1:6" ht="24" x14ac:dyDescent="0.2">
      <c r="A58" s="5" t="s">
        <v>51</v>
      </c>
      <c r="B58" s="6" t="s">
        <v>61</v>
      </c>
      <c r="C58" s="20">
        <v>9842</v>
      </c>
      <c r="D58" s="20"/>
    </row>
    <row r="59" spans="1:6" ht="24" x14ac:dyDescent="0.2">
      <c r="A59" s="5" t="s">
        <v>54</v>
      </c>
      <c r="B59" s="6" t="s">
        <v>61</v>
      </c>
      <c r="C59" s="20">
        <v>9086</v>
      </c>
      <c r="D59" s="20"/>
    </row>
    <row r="60" spans="1:6" ht="24" x14ac:dyDescent="0.2">
      <c r="A60" s="5" t="s">
        <v>53</v>
      </c>
      <c r="B60" s="6" t="s">
        <v>61</v>
      </c>
      <c r="C60" s="21">
        <v>10796</v>
      </c>
      <c r="D60" s="21"/>
    </row>
    <row r="61" spans="1:6" ht="24" x14ac:dyDescent="0.2">
      <c r="A61" s="5" t="s">
        <v>52</v>
      </c>
      <c r="B61" s="6" t="s">
        <v>61</v>
      </c>
      <c r="C61" s="26">
        <v>12161</v>
      </c>
      <c r="D61" s="26"/>
    </row>
    <row r="62" spans="1:6" ht="24" x14ac:dyDescent="0.2">
      <c r="A62" s="5" t="s">
        <v>55</v>
      </c>
      <c r="B62" s="6" t="s">
        <v>61</v>
      </c>
      <c r="C62" s="22">
        <v>10686</v>
      </c>
      <c r="D62" s="22"/>
    </row>
    <row r="63" spans="1:6" ht="24" x14ac:dyDescent="0.2">
      <c r="A63" s="5" t="s">
        <v>56</v>
      </c>
      <c r="B63" s="6" t="s">
        <v>61</v>
      </c>
      <c r="C63" s="23">
        <v>12738</v>
      </c>
      <c r="D63" s="23"/>
    </row>
    <row r="64" spans="1:6" ht="24" x14ac:dyDescent="0.2">
      <c r="A64" s="5" t="s">
        <v>57</v>
      </c>
      <c r="B64" s="6" t="s">
        <v>61</v>
      </c>
      <c r="C64" s="22">
        <v>14376</v>
      </c>
      <c r="D64" s="22"/>
    </row>
    <row r="65" spans="1:5" ht="24" x14ac:dyDescent="0.2">
      <c r="A65" s="5" t="s">
        <v>58</v>
      </c>
      <c r="B65" s="6" t="s">
        <v>61</v>
      </c>
      <c r="C65" s="23">
        <v>13760</v>
      </c>
      <c r="D65" s="23"/>
    </row>
    <row r="66" spans="1:5" ht="24" x14ac:dyDescent="0.2">
      <c r="A66" s="5" t="s">
        <v>59</v>
      </c>
      <c r="B66" s="6" t="s">
        <v>61</v>
      </c>
      <c r="C66" s="20">
        <v>16154</v>
      </c>
      <c r="D66" s="20"/>
    </row>
    <row r="67" spans="1:5" ht="24" x14ac:dyDescent="0.2">
      <c r="A67" s="5" t="s">
        <v>60</v>
      </c>
      <c r="B67" s="6" t="s">
        <v>61</v>
      </c>
      <c r="C67" s="20">
        <v>18065</v>
      </c>
      <c r="D67" s="20"/>
      <c r="E67" s="27"/>
    </row>
    <row r="68" spans="1:5" x14ac:dyDescent="0.2">
      <c r="A68" s="5" t="s">
        <v>62</v>
      </c>
      <c r="B68" s="17" t="s">
        <v>4</v>
      </c>
      <c r="C68" s="20">
        <v>1687</v>
      </c>
      <c r="D68" s="20"/>
      <c r="E68" s="15"/>
    </row>
    <row r="69" spans="1:5" x14ac:dyDescent="0.2">
      <c r="A69" s="5" t="s">
        <v>63</v>
      </c>
      <c r="B69" s="17" t="s">
        <v>4</v>
      </c>
      <c r="C69" s="20">
        <v>2038</v>
      </c>
      <c r="D69" s="20"/>
      <c r="E69" s="15"/>
    </row>
    <row r="70" spans="1:5" x14ac:dyDescent="0.2">
      <c r="A70" s="5" t="s">
        <v>64</v>
      </c>
      <c r="B70" s="17" t="s">
        <v>4</v>
      </c>
      <c r="C70" s="20">
        <v>2337</v>
      </c>
      <c r="D70" s="20"/>
      <c r="E70" s="15"/>
    </row>
    <row r="71" spans="1:5" x14ac:dyDescent="0.2">
      <c r="A71" s="5" t="s">
        <v>65</v>
      </c>
      <c r="B71" s="17" t="s">
        <v>4</v>
      </c>
      <c r="C71" s="20">
        <v>3373</v>
      </c>
      <c r="D71" s="20"/>
      <c r="E71" s="15"/>
    </row>
    <row r="72" spans="1:5" x14ac:dyDescent="0.2">
      <c r="A72" s="5" t="s">
        <v>66</v>
      </c>
      <c r="B72" s="17" t="s">
        <v>4</v>
      </c>
      <c r="C72" s="20">
        <v>6061</v>
      </c>
      <c r="D72" s="20"/>
      <c r="E72" s="15"/>
    </row>
    <row r="73" spans="1:5" x14ac:dyDescent="0.2">
      <c r="A73" s="5" t="s">
        <v>67</v>
      </c>
      <c r="B73" s="17" t="s">
        <v>4</v>
      </c>
      <c r="C73" s="20">
        <v>6631</v>
      </c>
      <c r="D73" s="20"/>
      <c r="E73" s="15"/>
    </row>
    <row r="74" spans="1:5" x14ac:dyDescent="0.2">
      <c r="A74" s="5" t="s">
        <v>68</v>
      </c>
      <c r="B74" s="17" t="s">
        <v>4</v>
      </c>
      <c r="C74" s="20">
        <v>6930</v>
      </c>
      <c r="D74" s="20"/>
      <c r="E74" s="15"/>
    </row>
    <row r="75" spans="1:5" x14ac:dyDescent="0.2">
      <c r="A75" s="5" t="s">
        <v>69</v>
      </c>
      <c r="B75" s="17" t="s">
        <v>4</v>
      </c>
      <c r="C75" s="20">
        <v>7430</v>
      </c>
      <c r="D75" s="20"/>
      <c r="E75" s="15"/>
    </row>
    <row r="76" spans="1:5" x14ac:dyDescent="0.2">
      <c r="A76" s="5" t="s">
        <v>70</v>
      </c>
      <c r="B76" s="17" t="s">
        <v>4</v>
      </c>
      <c r="C76" s="20">
        <v>7949</v>
      </c>
      <c r="D76" s="20"/>
      <c r="E76" s="15"/>
    </row>
    <row r="77" spans="1:5" x14ac:dyDescent="0.2">
      <c r="A77" s="5" t="s">
        <v>71</v>
      </c>
      <c r="B77" s="17" t="s">
        <v>4</v>
      </c>
      <c r="C77" s="20">
        <v>8500</v>
      </c>
      <c r="D77" s="20"/>
      <c r="E77" s="15"/>
    </row>
    <row r="78" spans="1:5" x14ac:dyDescent="0.2">
      <c r="A78" s="5" t="s">
        <v>72</v>
      </c>
      <c r="B78" s="17" t="s">
        <v>4</v>
      </c>
      <c r="C78" s="20">
        <v>8940</v>
      </c>
      <c r="D78" s="20"/>
      <c r="E78" s="15"/>
    </row>
    <row r="79" spans="1:5" x14ac:dyDescent="0.2">
      <c r="A79" s="5" t="s">
        <v>73</v>
      </c>
      <c r="B79" s="17" t="s">
        <v>4</v>
      </c>
      <c r="C79" s="20">
        <v>9240</v>
      </c>
      <c r="D79" s="20"/>
      <c r="E79" s="15"/>
    </row>
    <row r="80" spans="1:5" x14ac:dyDescent="0.2">
      <c r="A80" s="5" t="s">
        <v>74</v>
      </c>
      <c r="B80" s="17" t="s">
        <v>4</v>
      </c>
      <c r="C80" s="20">
        <v>11137</v>
      </c>
      <c r="D80" s="20"/>
      <c r="E80" s="15"/>
    </row>
    <row r="81" spans="1:5" x14ac:dyDescent="0.2">
      <c r="A81" s="5" t="s">
        <v>75</v>
      </c>
      <c r="B81" s="17" t="s">
        <v>4</v>
      </c>
      <c r="C81" s="20">
        <v>1002</v>
      </c>
      <c r="D81" s="20"/>
      <c r="E81" s="15"/>
    </row>
    <row r="82" spans="1:5" x14ac:dyDescent="0.2">
      <c r="A82" s="5" t="s">
        <v>76</v>
      </c>
      <c r="B82" s="17" t="s">
        <v>4</v>
      </c>
      <c r="C82" s="20">
        <v>1344</v>
      </c>
      <c r="D82" s="20"/>
      <c r="E82" s="15"/>
    </row>
    <row r="83" spans="1:5" x14ac:dyDescent="0.2">
      <c r="A83" s="16" t="s">
        <v>77</v>
      </c>
      <c r="B83" s="17" t="s">
        <v>4</v>
      </c>
      <c r="C83" s="20">
        <v>1617</v>
      </c>
      <c r="D83" s="20"/>
      <c r="E83" s="15"/>
    </row>
  </sheetData>
  <mergeCells count="10">
    <mergeCell ref="A38:F38"/>
    <mergeCell ref="A21:F21"/>
    <mergeCell ref="A37:F37"/>
    <mergeCell ref="A54:C54"/>
    <mergeCell ref="A1:F1"/>
    <mergeCell ref="A2:F2"/>
    <mergeCell ref="A3:F3"/>
    <mergeCell ref="A5:F5"/>
    <mergeCell ref="A22:F22"/>
    <mergeCell ref="A4:F4"/>
  </mergeCells>
  <pageMargins left="0.54" right="0.28000000000000003" top="0.28000000000000003" bottom="0.49" header="0.22" footer="0.24"/>
  <pageSetup paperSize="9" orientation="portrait" horizontalDpi="200" verticalDpi="200" r:id="rId1"/>
  <headerFooter alignWithMargins="0">
    <oddFooter>&amp;Chttp://metall-plus.kz/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Ilyas</dc:creator>
  <cp:lastModifiedBy>Бейбут</cp:lastModifiedBy>
  <dcterms:created xsi:type="dcterms:W3CDTF">2014-06-10T12:58:58Z</dcterms:created>
  <dcterms:modified xsi:type="dcterms:W3CDTF">2015-01-15T06:09:01Z</dcterms:modified>
</cp:coreProperties>
</file>